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<sst xmlns="http://schemas.openxmlformats.org/spreadsheetml/2006/main" count="60" uniqueCount="24">
  <si>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KNAUF – PŘÍČKA W111</t>
  </si>
  <si>
    <t>KNAUF – PŘÍČKA W112</t>
  </si>
  <si>
    <t>plocha v m2:</t>
  </si>
  <si>
    <t>m2</t>
  </si>
  <si>
    <t>Materiál:</t>
  </si>
  <si>
    <t>SDK deska 2,5m2</t>
  </si>
  <si>
    <t>ks</t>
  </si>
  <si>
    <t>CW profil</t>
  </si>
  <si>
    <t>bm</t>
  </si>
  <si>
    <t>UW profil</t>
  </si>
  <si>
    <t>vrut TN 1000ks</t>
  </si>
  <si>
    <t>bal.</t>
  </si>
  <si>
    <t>vrut TN 25 1000ks</t>
  </si>
  <si>
    <t>vrut TN 100ks</t>
  </si>
  <si>
    <t>vrut TN 35 1000ks</t>
  </si>
  <si>
    <t>páska -bandáž</t>
  </si>
  <si>
    <t>m</t>
  </si>
  <si>
    <t>pěnové těsnění</t>
  </si>
  <si>
    <t>uniflott 25kg</t>
  </si>
  <si>
    <t>uniflott 5kg</t>
  </si>
  <si>
    <t>finální tmel 15kg</t>
  </si>
  <si>
    <t>finalní tmel 5kg</t>
  </si>
  <si>
    <t>Vrut TEX 100ks</t>
  </si>
  <si>
    <t>natl. Hmož. K 6/35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</si>
</sst>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2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0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165" fontId="0" fillId="3" borderId="0" xfId="0" applyNumberFormat="1" applyFill="1" applyAlignment="1">
      <alignment horizontal="right"/>
    </xf>
    <xf numFmtId="164" fontId="0" fillId="0" borderId="2" xfId="0" applyFont="1" applyBorder="1" applyAlignment="1">
      <alignment/>
    </xf>
    <xf numFmtId="165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8" sqref="E8"/>
    </sheetView>
  </sheetViews>
  <sheetFormatPr defaultColWidth="12.57421875" defaultRowHeight="12.75"/>
  <cols>
    <col min="1" max="1" width="4.140625" style="0" customWidth="1"/>
    <col min="2" max="2" width="13.28125" style="0" customWidth="1"/>
    <col min="3" max="3" width="11.57421875" style="0" customWidth="1"/>
    <col min="4" max="4" width="3.57421875" style="0" customWidth="1"/>
    <col min="5" max="6" width="11.57421875" style="0" customWidth="1"/>
    <col min="7" max="7" width="8.28125" style="0" customWidth="1"/>
    <col min="8" max="8" width="11.57421875" style="0" customWidth="1"/>
    <col min="9" max="9" width="4.140625" style="0" customWidth="1"/>
    <col min="10" max="16384" width="11.57421875" style="0" customWidth="1"/>
  </cols>
  <sheetData>
    <row r="1" spans="1:9" ht="14.25">
      <c r="A1" s="1" t="s">
        <v>0</v>
      </c>
      <c r="B1" s="1"/>
      <c r="C1" s="1"/>
      <c r="D1" s="1"/>
      <c r="F1" s="1" t="s">
        <v>1</v>
      </c>
      <c r="G1" s="1"/>
      <c r="H1" s="1"/>
      <c r="I1" s="1"/>
    </row>
    <row r="2" spans="1:9" ht="14.25">
      <c r="A2" s="2"/>
      <c r="D2" s="3"/>
      <c r="F2" s="2"/>
      <c r="I2" s="3"/>
    </row>
    <row r="3" spans="1:9" ht="14.25">
      <c r="A3" s="4" t="s">
        <v>2</v>
      </c>
      <c r="B3" s="4"/>
      <c r="C3" s="5">
        <v>16</v>
      </c>
      <c r="D3" s="6" t="s">
        <v>3</v>
      </c>
      <c r="F3" s="4" t="s">
        <v>2</v>
      </c>
      <c r="G3" s="4"/>
      <c r="H3" s="5">
        <v>100</v>
      </c>
      <c r="I3" s="6" t="s">
        <v>3</v>
      </c>
    </row>
    <row r="4" spans="1:9" ht="14.25">
      <c r="A4" s="2"/>
      <c r="D4" s="3"/>
      <c r="F4" s="2"/>
      <c r="I4" s="3"/>
    </row>
    <row r="5" spans="1:9" ht="14.25">
      <c r="A5" s="7" t="s">
        <v>4</v>
      </c>
      <c r="B5" s="7"/>
      <c r="D5" s="3"/>
      <c r="F5" s="7" t="s">
        <v>4</v>
      </c>
      <c r="G5" s="7"/>
      <c r="I5" s="3"/>
    </row>
    <row r="6" spans="1:9" ht="7.5" customHeight="1">
      <c r="A6" s="2"/>
      <c r="D6" s="3"/>
      <c r="F6" s="2"/>
      <c r="I6" s="3"/>
    </row>
    <row r="7" spans="1:9" ht="14.25">
      <c r="A7" s="8" t="s">
        <v>5</v>
      </c>
      <c r="B7" s="8"/>
      <c r="C7" s="9">
        <f>C3/2.5*2+0.49</f>
        <v>13.290000000000001</v>
      </c>
      <c r="D7" s="3" t="s">
        <v>6</v>
      </c>
      <c r="F7" s="8" t="s">
        <v>5</v>
      </c>
      <c r="G7" s="8"/>
      <c r="H7" s="9">
        <f>H3/2.5*4+0.49</f>
        <v>160.49</v>
      </c>
      <c r="I7" s="3" t="s">
        <v>6</v>
      </c>
    </row>
    <row r="8" spans="1:9" ht="14.25">
      <c r="A8" s="8" t="s">
        <v>7</v>
      </c>
      <c r="B8" s="8"/>
      <c r="C8" s="9">
        <f>C3*2+0.49</f>
        <v>32.49</v>
      </c>
      <c r="D8" s="3" t="s">
        <v>8</v>
      </c>
      <c r="F8" s="8" t="s">
        <v>7</v>
      </c>
      <c r="G8" s="8"/>
      <c r="H8" s="9">
        <f>H3*2+0.49</f>
        <v>200.49</v>
      </c>
      <c r="I8" s="3" t="s">
        <v>8</v>
      </c>
    </row>
    <row r="9" spans="1:9" ht="14.25">
      <c r="A9" s="8" t="s">
        <v>9</v>
      </c>
      <c r="B9" s="8"/>
      <c r="C9" s="10">
        <f>C3*0.7+0.49</f>
        <v>11.690000000000001</v>
      </c>
      <c r="D9" s="3" t="s">
        <v>8</v>
      </c>
      <c r="F9" s="8" t="s">
        <v>9</v>
      </c>
      <c r="G9" s="8"/>
      <c r="H9" s="10">
        <f>H3*0.7+0.49</f>
        <v>70.49</v>
      </c>
      <c r="I9" s="3" t="s">
        <v>8</v>
      </c>
    </row>
    <row r="10" spans="1:9" ht="14.25">
      <c r="A10" s="8" t="s">
        <v>10</v>
      </c>
      <c r="B10" s="8"/>
      <c r="C10" s="9">
        <f>C3*32/1000+0.5</f>
        <v>1.012</v>
      </c>
      <c r="D10" s="3" t="s">
        <v>11</v>
      </c>
      <c r="F10" s="8" t="s">
        <v>12</v>
      </c>
      <c r="G10" s="8"/>
      <c r="H10" s="9">
        <f>H3*13/1000+0.5</f>
        <v>1.8</v>
      </c>
      <c r="I10" s="3" t="s">
        <v>11</v>
      </c>
    </row>
    <row r="11" spans="1:9" ht="14.25">
      <c r="A11" s="8" t="s">
        <v>13</v>
      </c>
      <c r="B11" s="8"/>
      <c r="C11" s="11">
        <f>C3*32/100+0.5</f>
        <v>5.62</v>
      </c>
      <c r="D11" s="3" t="s">
        <v>11</v>
      </c>
      <c r="F11" s="8" t="s">
        <v>14</v>
      </c>
      <c r="G11" s="8"/>
      <c r="H11" s="12">
        <f>H3*32/1000+0.5</f>
        <v>3.7</v>
      </c>
      <c r="I11" s="3" t="s">
        <v>11</v>
      </c>
    </row>
    <row r="12" spans="1:9" ht="14.25">
      <c r="A12" s="13" t="s">
        <v>15</v>
      </c>
      <c r="B12" s="13"/>
      <c r="C12" s="9">
        <f>C3*3.2+0.5</f>
        <v>51.7</v>
      </c>
      <c r="D12" s="3" t="s">
        <v>16</v>
      </c>
      <c r="F12" s="13" t="s">
        <v>15</v>
      </c>
      <c r="G12" s="13"/>
      <c r="H12" s="9">
        <f>H3*3.2+0.5</f>
        <v>320.5</v>
      </c>
      <c r="I12" s="3" t="s">
        <v>16</v>
      </c>
    </row>
    <row r="13" spans="1:9" ht="14.25">
      <c r="A13" s="13" t="s">
        <v>17</v>
      </c>
      <c r="B13" s="13"/>
      <c r="C13" s="9">
        <f>C9*1.2+0.5</f>
        <v>14.528</v>
      </c>
      <c r="D13" s="3" t="s">
        <v>16</v>
      </c>
      <c r="F13" s="13" t="s">
        <v>17</v>
      </c>
      <c r="G13" s="13"/>
      <c r="H13" s="9">
        <f>H9*1.2+0.5</f>
        <v>85.088</v>
      </c>
      <c r="I13" s="3" t="s">
        <v>16</v>
      </c>
    </row>
    <row r="14" spans="1:9" ht="14.25">
      <c r="A14" s="13" t="s">
        <v>18</v>
      </c>
      <c r="B14" s="13"/>
      <c r="C14" s="9">
        <f>C3*0.6/25+0.5</f>
        <v>0.8840000000000001</v>
      </c>
      <c r="D14" s="3" t="s">
        <v>6</v>
      </c>
      <c r="F14" s="13" t="s">
        <v>18</v>
      </c>
      <c r="G14" s="13"/>
      <c r="H14" s="9">
        <f>H3*0.9/25+0.5</f>
        <v>4.1</v>
      </c>
      <c r="I14" s="3" t="s">
        <v>6</v>
      </c>
    </row>
    <row r="15" spans="1:9" ht="14.25">
      <c r="A15" s="13" t="s">
        <v>19</v>
      </c>
      <c r="B15" s="13"/>
      <c r="C15" s="11">
        <f>C3*0.6/5+0.5</f>
        <v>2.4200000000000004</v>
      </c>
      <c r="D15" s="3" t="s">
        <v>6</v>
      </c>
      <c r="F15" s="13" t="s">
        <v>19</v>
      </c>
      <c r="G15" s="13"/>
      <c r="H15" s="11">
        <f>H3*0.9/5+0.5</f>
        <v>18.5</v>
      </c>
      <c r="I15" s="3" t="s">
        <v>6</v>
      </c>
    </row>
    <row r="16" spans="1:9" ht="14.25">
      <c r="A16" s="13" t="s">
        <v>20</v>
      </c>
      <c r="B16" s="13"/>
      <c r="C16" s="9">
        <f>C3*0.2/15+0.5</f>
        <v>0.7133333333333334</v>
      </c>
      <c r="D16" s="3" t="s">
        <v>6</v>
      </c>
      <c r="F16" s="13" t="s">
        <v>20</v>
      </c>
      <c r="G16" s="13"/>
      <c r="H16" s="9">
        <f>H3*0.2/15+0.5</f>
        <v>1.8333333333333333</v>
      </c>
      <c r="I16" s="3" t="s">
        <v>6</v>
      </c>
    </row>
    <row r="17" spans="1:9" ht="14.25">
      <c r="A17" s="13" t="s">
        <v>21</v>
      </c>
      <c r="B17" s="13"/>
      <c r="C17" s="14">
        <f>C3*0.2/5+0.5</f>
        <v>1.1400000000000001</v>
      </c>
      <c r="D17" s="3" t="s">
        <v>6</v>
      </c>
      <c r="F17" s="13" t="s">
        <v>21</v>
      </c>
      <c r="G17" s="13"/>
      <c r="H17" s="14">
        <f>H3*0.2/5+0.5</f>
        <v>4.5</v>
      </c>
      <c r="I17" s="3" t="s">
        <v>6</v>
      </c>
    </row>
    <row r="18" spans="1:9" ht="14.25">
      <c r="A18" s="13" t="s">
        <v>22</v>
      </c>
      <c r="B18" s="13"/>
      <c r="C18" s="15">
        <f>C3*2.8/100+0.5</f>
        <v>0.948</v>
      </c>
      <c r="D18" s="3" t="s">
        <v>11</v>
      </c>
      <c r="F18" s="13" t="s">
        <v>22</v>
      </c>
      <c r="G18" s="13"/>
      <c r="H18" s="15">
        <f>H3*2.8/100+0.5</f>
        <v>3.3</v>
      </c>
      <c r="I18" s="3" t="s">
        <v>11</v>
      </c>
    </row>
    <row r="19" spans="1:9" ht="14.25">
      <c r="A19" s="13" t="s">
        <v>23</v>
      </c>
      <c r="B19" s="13"/>
      <c r="C19" s="15">
        <f>C3*1.5</f>
        <v>24</v>
      </c>
      <c r="D19" s="3" t="s">
        <v>6</v>
      </c>
      <c r="F19" s="13" t="s">
        <v>23</v>
      </c>
      <c r="G19" s="13"/>
      <c r="H19" s="15">
        <f>H3*1.5</f>
        <v>150</v>
      </c>
      <c r="I19" s="3" t="s">
        <v>6</v>
      </c>
    </row>
    <row r="20" spans="1:4" ht="12.75">
      <c r="A20" s="16"/>
      <c r="B20" s="16"/>
      <c r="C20" s="16"/>
      <c r="D20" s="16"/>
    </row>
  </sheetData>
  <sheetProtection selectLockedCells="1" selectUnlockedCells="1"/>
  <mergeCells count="32">
    <mergeCell ref="A1:D1"/>
    <mergeCell ref="F1:I1"/>
    <mergeCell ref="A3:B3"/>
    <mergeCell ref="F3:G3"/>
    <mergeCell ref="A5:B5"/>
    <mergeCell ref="F5:G5"/>
    <mergeCell ref="A7:B7"/>
    <mergeCell ref="F7:G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2012-02-09T07:11:33Z</dcterms:created>
  <dcterms:modified xsi:type="dcterms:W3CDTF">2014-04-30T10:47:36Z</dcterms:modified>
  <cp:category/>
  <cp:version/>
  <cp:contentType/>
  <cp:contentStatus/>
  <cp:revision>24</cp:revision>
</cp:coreProperties>
</file>