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<sst xmlns="http://schemas.openxmlformats.org/spreadsheetml/2006/main" count="293" uniqueCount="38">
  <si>
    <t>Příčka W112</t>
  </si>
  <si>
    <t>Příčka W111</t>
  </si>
  <si>
    <t>50mm</t>
  </si>
  <si>
    <t>75mm</t>
  </si>
  <si>
    <t>100mm</t>
  </si>
  <si>
    <t>125mm</t>
  </si>
  <si>
    <t>150mm</t>
  </si>
  <si>
    <t>Celkem</t>
  </si>
  <si>
    <t>GKB 12,5mm</t>
  </si>
  <si>
    <t>m2</t>
  </si>
  <si>
    <t>CW 50</t>
  </si>
  <si>
    <t>bm</t>
  </si>
  <si>
    <t>CW 75</t>
  </si>
  <si>
    <t>GKBI 12,5mm</t>
  </si>
  <si>
    <t>CW 100</t>
  </si>
  <si>
    <t>CW 125</t>
  </si>
  <si>
    <t>GKF 12,5mm</t>
  </si>
  <si>
    <t>CW 150</t>
  </si>
  <si>
    <t>UW 50</t>
  </si>
  <si>
    <t>GKF 15mm</t>
  </si>
  <si>
    <t>UW 75</t>
  </si>
  <si>
    <t>UW 100</t>
  </si>
  <si>
    <t>GKFI 12,5mm</t>
  </si>
  <si>
    <t>UW 125</t>
  </si>
  <si>
    <t>UW 150</t>
  </si>
  <si>
    <t xml:space="preserve">vrut TN 25 </t>
  </si>
  <si>
    <t>ks</t>
  </si>
  <si>
    <t>Předsazená stěna</t>
  </si>
  <si>
    <t>Předsazená stěna 2x opláštěná</t>
  </si>
  <si>
    <t>vrut TN 35</t>
  </si>
  <si>
    <t>páska -bandáž</t>
  </si>
  <si>
    <t>pěnové těsnění 50mm</t>
  </si>
  <si>
    <t>pěnové těsnění 75mm</t>
  </si>
  <si>
    <t>pěnové těsnění 100mm</t>
  </si>
  <si>
    <t>Uniflott</t>
  </si>
  <si>
    <t>kg</t>
  </si>
  <si>
    <t xml:space="preserve">Rokofinal </t>
  </si>
  <si>
    <t>Natl. Hmoždinka 6/35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</si>
</sst>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3" borderId="2" xfId="0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4" borderId="0" xfId="0" applyFont="1" applyFill="1" applyAlignment="1">
      <alignment/>
    </xf>
    <xf numFmtId="164" fontId="0" fillId="5" borderId="2" xfId="0" applyFill="1" applyBorder="1" applyAlignment="1">
      <alignment/>
    </xf>
    <xf numFmtId="164" fontId="1" fillId="5" borderId="3" xfId="0" applyFont="1" applyFill="1" applyBorder="1" applyAlignment="1">
      <alignment/>
    </xf>
    <xf numFmtId="164" fontId="1" fillId="6" borderId="1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center" vertical="center"/>
    </xf>
    <xf numFmtId="164" fontId="1" fillId="8" borderId="1" xfId="0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left"/>
    </xf>
    <xf numFmtId="164" fontId="1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showGridLines="0" tabSelected="1" zoomScale="90" zoomScaleNormal="90" workbookViewId="0" topLeftCell="A1">
      <selection activeCell="Y9" sqref="Y9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3.57421875" style="0" customWidth="1"/>
    <col min="4" max="4" width="9.140625" style="0" customWidth="1"/>
    <col min="5" max="5" width="3.57421875" style="0" customWidth="1"/>
    <col min="6" max="6" width="9.140625" style="0" customWidth="1"/>
    <col min="7" max="7" width="3.57421875" style="0" customWidth="1"/>
    <col min="8" max="8" width="9.140625" style="0" customWidth="1"/>
    <col min="9" max="9" width="3.57421875" style="0" customWidth="1"/>
    <col min="10" max="10" width="9.140625" style="0" customWidth="1"/>
    <col min="11" max="11" width="3.57421875" style="0" customWidth="1"/>
    <col min="12" max="12" width="3.00390625" style="0" customWidth="1"/>
    <col min="13" max="13" width="14.28125" style="0" customWidth="1"/>
    <col min="14" max="14" width="9.140625" style="0" customWidth="1"/>
    <col min="15" max="15" width="3.57421875" style="0" customWidth="1"/>
    <col min="16" max="16" width="9.140625" style="0" customWidth="1"/>
    <col min="17" max="17" width="3.57421875" style="0" customWidth="1"/>
    <col min="18" max="18" width="9.140625" style="0" customWidth="1"/>
    <col min="19" max="19" width="3.57421875" style="0" customWidth="1"/>
    <col min="20" max="20" width="9.140625" style="0" customWidth="1"/>
    <col min="21" max="21" width="3.57421875" style="0" customWidth="1"/>
    <col min="22" max="22" width="9.140625" style="0" customWidth="1"/>
    <col min="23" max="23" width="3.57421875" style="0" customWidth="1"/>
    <col min="24" max="24" width="3.421875" style="0" customWidth="1"/>
    <col min="25" max="25" width="21.57421875" style="1" customWidth="1"/>
    <col min="26" max="26" width="15.57421875" style="0" customWidth="1"/>
    <col min="27" max="27" width="4.421875" style="1" customWidth="1"/>
    <col min="28" max="16384" width="11.57421875" style="0" customWidth="1"/>
  </cols>
  <sheetData>
    <row r="1" spans="2:23" ht="14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</row>
    <row r="2" spans="2:15" ht="7.5" customHeight="1">
      <c r="B2" s="3"/>
      <c r="C2" s="3"/>
      <c r="N2" s="3"/>
      <c r="O2" s="3"/>
    </row>
    <row r="3" spans="1:27" ht="14.25">
      <c r="A3" s="3"/>
      <c r="B3" s="4" t="s">
        <v>2</v>
      </c>
      <c r="C3" s="4"/>
      <c r="D3" s="4" t="s">
        <v>3</v>
      </c>
      <c r="E3" s="4"/>
      <c r="F3" s="4" t="s">
        <v>4</v>
      </c>
      <c r="G3" s="4"/>
      <c r="H3" s="4" t="s">
        <v>5</v>
      </c>
      <c r="I3" s="4"/>
      <c r="J3" s="4" t="s">
        <v>6</v>
      </c>
      <c r="K3" s="4"/>
      <c r="N3" s="4" t="s">
        <v>2</v>
      </c>
      <c r="O3" s="4"/>
      <c r="P3" s="4" t="s">
        <v>3</v>
      </c>
      <c r="Q3" s="4"/>
      <c r="R3" s="4" t="s">
        <v>4</v>
      </c>
      <c r="S3" s="4"/>
      <c r="T3" s="4" t="s">
        <v>5</v>
      </c>
      <c r="U3" s="4"/>
      <c r="V3" s="4" t="s">
        <v>6</v>
      </c>
      <c r="W3" s="4"/>
      <c r="Y3" s="4" t="s">
        <v>7</v>
      </c>
      <c r="Z3" s="4"/>
      <c r="AA3" s="4"/>
    </row>
    <row r="4" spans="1:27" ht="14.25">
      <c r="A4" s="5" t="s">
        <v>8</v>
      </c>
      <c r="B4" s="6"/>
      <c r="C4" s="7" t="s">
        <v>9</v>
      </c>
      <c r="D4" s="6"/>
      <c r="E4" s="7" t="s">
        <v>9</v>
      </c>
      <c r="F4" s="6"/>
      <c r="G4" s="8" t="s">
        <v>9</v>
      </c>
      <c r="H4" s="6"/>
      <c r="I4" s="7" t="s">
        <v>9</v>
      </c>
      <c r="J4" s="6"/>
      <c r="K4" s="9" t="s">
        <v>9</v>
      </c>
      <c r="L4" s="10"/>
      <c r="M4" s="5" t="s">
        <v>8</v>
      </c>
      <c r="N4" s="6"/>
      <c r="O4" s="7" t="s">
        <v>9</v>
      </c>
      <c r="P4" s="6"/>
      <c r="Q4" s="7" t="s">
        <v>9</v>
      </c>
      <c r="R4" s="6"/>
      <c r="S4" s="8" t="s">
        <v>9</v>
      </c>
      <c r="T4" s="6"/>
      <c r="U4" s="7" t="s">
        <v>9</v>
      </c>
      <c r="V4" s="6"/>
      <c r="W4" s="9" t="s">
        <v>9</v>
      </c>
      <c r="Y4" s="11" t="s">
        <v>10</v>
      </c>
      <c r="Z4" s="12">
        <f>(B4+B5+B6+B7+B8+B9+B10+B11+B12+B13+N4+N5+N6+N7+N8+N9+N11+N12+N13+B18+B19+B20+B21+B22+B23+B24+B25+B26+B27+N18+N19+N20+N21+N22+N23+N24+N25+N26+N27)*2</f>
        <v>0</v>
      </c>
      <c r="AA4" s="13" t="s">
        <v>11</v>
      </c>
    </row>
    <row r="5" spans="1:27" ht="14.25">
      <c r="A5" s="5"/>
      <c r="B5" s="6"/>
      <c r="C5" s="7" t="s">
        <v>9</v>
      </c>
      <c r="D5" s="6"/>
      <c r="E5" s="7" t="s">
        <v>9</v>
      </c>
      <c r="F5" s="6"/>
      <c r="G5" s="8" t="s">
        <v>9</v>
      </c>
      <c r="H5" s="6"/>
      <c r="I5" s="7" t="s">
        <v>9</v>
      </c>
      <c r="J5" s="6"/>
      <c r="K5" s="7" t="s">
        <v>9</v>
      </c>
      <c r="L5" s="10"/>
      <c r="M5" s="5"/>
      <c r="N5" s="6"/>
      <c r="O5" s="7" t="s">
        <v>9</v>
      </c>
      <c r="P5" s="6"/>
      <c r="Q5" s="7" t="s">
        <v>9</v>
      </c>
      <c r="R5" s="6"/>
      <c r="S5" s="8" t="s">
        <v>9</v>
      </c>
      <c r="T5" s="6"/>
      <c r="U5" s="7" t="s">
        <v>9</v>
      </c>
      <c r="V5" s="6"/>
      <c r="W5" s="7" t="s">
        <v>9</v>
      </c>
      <c r="Y5" s="11" t="s">
        <v>12</v>
      </c>
      <c r="Z5" s="12">
        <f>SUM(D4:D13,D18:D27,P4:P13,P18:P27)*2</f>
        <v>0</v>
      </c>
      <c r="AA5" s="13" t="s">
        <v>11</v>
      </c>
    </row>
    <row r="6" spans="1:27" ht="14.25">
      <c r="A6" s="14" t="s">
        <v>13</v>
      </c>
      <c r="B6" s="6"/>
      <c r="C6" s="7" t="s">
        <v>9</v>
      </c>
      <c r="D6" s="6"/>
      <c r="E6" s="7" t="s">
        <v>9</v>
      </c>
      <c r="F6" s="6"/>
      <c r="G6" s="8" t="s">
        <v>9</v>
      </c>
      <c r="H6" s="6"/>
      <c r="I6" s="7" t="s">
        <v>9</v>
      </c>
      <c r="J6" s="6"/>
      <c r="K6" s="7" t="s">
        <v>9</v>
      </c>
      <c r="L6" s="10"/>
      <c r="M6" s="14" t="s">
        <v>13</v>
      </c>
      <c r="N6" s="6"/>
      <c r="O6" s="7" t="s">
        <v>9</v>
      </c>
      <c r="P6" s="6"/>
      <c r="Q6" s="7" t="s">
        <v>9</v>
      </c>
      <c r="R6" s="6"/>
      <c r="S6" s="8" t="s">
        <v>9</v>
      </c>
      <c r="T6" s="6"/>
      <c r="U6" s="7" t="s">
        <v>9</v>
      </c>
      <c r="V6" s="6"/>
      <c r="W6" s="7" t="s">
        <v>9</v>
      </c>
      <c r="Y6" s="11" t="s">
        <v>14</v>
      </c>
      <c r="Z6" s="12">
        <f>SUM(F4:F13,R4:R13,F18:F27,R18:R27)*2</f>
        <v>0</v>
      </c>
      <c r="AA6" s="13" t="s">
        <v>11</v>
      </c>
    </row>
    <row r="7" spans="1:27" ht="14.25">
      <c r="A7" s="14"/>
      <c r="B7" s="6"/>
      <c r="C7" s="7" t="s">
        <v>9</v>
      </c>
      <c r="D7" s="6"/>
      <c r="E7" s="7" t="s">
        <v>9</v>
      </c>
      <c r="F7" s="6"/>
      <c r="G7" s="8" t="s">
        <v>9</v>
      </c>
      <c r="H7" s="6"/>
      <c r="I7" s="7" t="s">
        <v>9</v>
      </c>
      <c r="J7" s="6"/>
      <c r="K7" s="7" t="s">
        <v>9</v>
      </c>
      <c r="L7" s="10"/>
      <c r="M7" s="14"/>
      <c r="N7" s="6"/>
      <c r="O7" s="7" t="s">
        <v>9</v>
      </c>
      <c r="P7" s="6"/>
      <c r="Q7" s="7" t="s">
        <v>9</v>
      </c>
      <c r="R7" s="6"/>
      <c r="S7" s="8" t="s">
        <v>9</v>
      </c>
      <c r="T7" s="6"/>
      <c r="U7" s="7" t="s">
        <v>9</v>
      </c>
      <c r="V7" s="6"/>
      <c r="W7" s="7" t="s">
        <v>9</v>
      </c>
      <c r="Y7" s="11" t="s">
        <v>15</v>
      </c>
      <c r="Z7" s="12">
        <f>SUM(H4:H13,T4:T13,H18:H27,T18:T27)*2</f>
        <v>0</v>
      </c>
      <c r="AA7" s="13" t="s">
        <v>11</v>
      </c>
    </row>
    <row r="8" spans="1:27" ht="14.25">
      <c r="A8" s="15" t="s">
        <v>16</v>
      </c>
      <c r="B8" s="6"/>
      <c r="C8" s="7" t="s">
        <v>9</v>
      </c>
      <c r="D8" s="6"/>
      <c r="E8" s="7" t="s">
        <v>9</v>
      </c>
      <c r="F8" s="6"/>
      <c r="G8" s="8" t="s">
        <v>9</v>
      </c>
      <c r="H8" s="6"/>
      <c r="I8" s="7" t="s">
        <v>9</v>
      </c>
      <c r="J8" s="6"/>
      <c r="K8" s="7" t="s">
        <v>9</v>
      </c>
      <c r="L8" s="10"/>
      <c r="M8" s="15" t="s">
        <v>16</v>
      </c>
      <c r="N8" s="6"/>
      <c r="O8" s="7" t="s">
        <v>9</v>
      </c>
      <c r="P8" s="6"/>
      <c r="Q8" s="7" t="s">
        <v>9</v>
      </c>
      <c r="R8" s="6"/>
      <c r="S8" s="8" t="s">
        <v>9</v>
      </c>
      <c r="T8" s="6"/>
      <c r="U8" s="7" t="s">
        <v>9</v>
      </c>
      <c r="V8" s="6"/>
      <c r="W8" s="7" t="s">
        <v>9</v>
      </c>
      <c r="Y8" s="11" t="s">
        <v>17</v>
      </c>
      <c r="Z8" s="12">
        <f>SUM(J4:J13,V4:V13,J18:J27,V18:V27)*2</f>
        <v>0</v>
      </c>
      <c r="AA8" s="13" t="s">
        <v>11</v>
      </c>
    </row>
    <row r="9" spans="1:27" ht="14.25">
      <c r="A9" s="15"/>
      <c r="B9" s="6"/>
      <c r="C9" s="7" t="s">
        <v>9</v>
      </c>
      <c r="D9" s="6"/>
      <c r="E9" s="7" t="s">
        <v>9</v>
      </c>
      <c r="F9" s="6"/>
      <c r="G9" s="8" t="s">
        <v>9</v>
      </c>
      <c r="H9" s="6"/>
      <c r="I9" s="7" t="s">
        <v>9</v>
      </c>
      <c r="J9" s="6"/>
      <c r="K9" s="7" t="s">
        <v>9</v>
      </c>
      <c r="L9" s="10"/>
      <c r="M9" s="15"/>
      <c r="N9" s="6"/>
      <c r="O9" s="7" t="s">
        <v>9</v>
      </c>
      <c r="P9" s="6"/>
      <c r="Q9" s="7" t="s">
        <v>9</v>
      </c>
      <c r="R9" s="6"/>
      <c r="S9" s="8" t="s">
        <v>9</v>
      </c>
      <c r="T9" s="6"/>
      <c r="U9" s="7" t="s">
        <v>9</v>
      </c>
      <c r="V9" s="6"/>
      <c r="W9" s="7" t="s">
        <v>9</v>
      </c>
      <c r="Y9" s="11" t="s">
        <v>18</v>
      </c>
      <c r="Z9" s="12">
        <f>(B4+B5+B6+B7+B8+B9+B10+B11+B12+B13+N4+N5+N6+N7+N8+N9+N11+N12+N13+B18+B19+B20+B21+B22+B23+B24+B25+B26+B27+N18+N19+N20+N21+N22+N23+N24+N25+N26+N27)*0.7</f>
        <v>0</v>
      </c>
      <c r="AA9" s="13" t="s">
        <v>11</v>
      </c>
    </row>
    <row r="10" spans="1:27" ht="14.25">
      <c r="A10" s="16" t="s">
        <v>19</v>
      </c>
      <c r="B10" s="6"/>
      <c r="C10" s="7" t="s">
        <v>9</v>
      </c>
      <c r="D10" s="6"/>
      <c r="E10" s="7" t="s">
        <v>9</v>
      </c>
      <c r="F10" s="6"/>
      <c r="G10" s="8" t="s">
        <v>9</v>
      </c>
      <c r="H10" s="6"/>
      <c r="I10" s="7" t="s">
        <v>9</v>
      </c>
      <c r="J10" s="6"/>
      <c r="K10" s="7" t="s">
        <v>9</v>
      </c>
      <c r="L10" s="10"/>
      <c r="M10" s="16" t="s">
        <v>19</v>
      </c>
      <c r="N10" s="6"/>
      <c r="O10" s="7" t="s">
        <v>9</v>
      </c>
      <c r="P10" s="6"/>
      <c r="Q10" s="7" t="s">
        <v>9</v>
      </c>
      <c r="R10" s="6"/>
      <c r="S10" s="8" t="s">
        <v>9</v>
      </c>
      <c r="T10" s="6"/>
      <c r="U10" s="7" t="s">
        <v>9</v>
      </c>
      <c r="V10" s="6"/>
      <c r="W10" s="7" t="s">
        <v>9</v>
      </c>
      <c r="Y10" s="11" t="s">
        <v>20</v>
      </c>
      <c r="Z10" s="12">
        <f>SUM(D4:D13,D18:D27,P4:P13,P18:P27)*0.7</f>
        <v>0</v>
      </c>
      <c r="AA10" s="13" t="s">
        <v>11</v>
      </c>
    </row>
    <row r="11" spans="1:27" ht="14.25">
      <c r="A11" s="16"/>
      <c r="B11" s="6"/>
      <c r="C11" s="7" t="s">
        <v>9</v>
      </c>
      <c r="D11" s="6"/>
      <c r="E11" s="7" t="s">
        <v>9</v>
      </c>
      <c r="F11" s="6"/>
      <c r="G11" s="8" t="s">
        <v>9</v>
      </c>
      <c r="H11" s="6"/>
      <c r="I11" s="7" t="s">
        <v>9</v>
      </c>
      <c r="J11" s="6"/>
      <c r="K11" s="7" t="s">
        <v>9</v>
      </c>
      <c r="L11" s="10"/>
      <c r="M11" s="16"/>
      <c r="N11" s="6"/>
      <c r="O11" s="7" t="s">
        <v>9</v>
      </c>
      <c r="P11" s="6"/>
      <c r="Q11" s="7" t="s">
        <v>9</v>
      </c>
      <c r="R11" s="6"/>
      <c r="S11" s="8" t="s">
        <v>9</v>
      </c>
      <c r="T11" s="6"/>
      <c r="U11" s="7" t="s">
        <v>9</v>
      </c>
      <c r="V11" s="6"/>
      <c r="W11" s="7" t="s">
        <v>9</v>
      </c>
      <c r="Y11" s="11" t="s">
        <v>21</v>
      </c>
      <c r="Z11" s="12">
        <f>SUM(F4:F13,R4:R13,F18:F27,R18:R27)*0.7</f>
        <v>0</v>
      </c>
      <c r="AA11" s="13" t="s">
        <v>11</v>
      </c>
    </row>
    <row r="12" spans="1:27" ht="14.25">
      <c r="A12" s="17" t="s">
        <v>22</v>
      </c>
      <c r="B12" s="6"/>
      <c r="C12" s="7" t="s">
        <v>9</v>
      </c>
      <c r="D12" s="6"/>
      <c r="E12" s="7" t="s">
        <v>9</v>
      </c>
      <c r="F12" s="6"/>
      <c r="G12" s="8" t="s">
        <v>9</v>
      </c>
      <c r="H12" s="6"/>
      <c r="I12" s="7" t="s">
        <v>9</v>
      </c>
      <c r="J12" s="6"/>
      <c r="K12" s="7" t="s">
        <v>9</v>
      </c>
      <c r="L12" s="10"/>
      <c r="M12" s="17" t="s">
        <v>22</v>
      </c>
      <c r="N12" s="6"/>
      <c r="O12" s="7" t="s">
        <v>9</v>
      </c>
      <c r="P12" s="6"/>
      <c r="Q12" s="7" t="s">
        <v>9</v>
      </c>
      <c r="R12" s="6"/>
      <c r="S12" s="8" t="s">
        <v>9</v>
      </c>
      <c r="T12" s="6"/>
      <c r="U12" s="7" t="s">
        <v>9</v>
      </c>
      <c r="V12" s="6"/>
      <c r="W12" s="7" t="s">
        <v>9</v>
      </c>
      <c r="Y12" s="11" t="s">
        <v>23</v>
      </c>
      <c r="Z12" s="12">
        <f>SUM(H4:H13,T4:T13,H18:H27,T18:T27)*0.7</f>
        <v>0</v>
      </c>
      <c r="AA12" s="13" t="s">
        <v>11</v>
      </c>
    </row>
    <row r="13" spans="1:27" ht="14.25">
      <c r="A13" s="17"/>
      <c r="B13" s="6"/>
      <c r="C13" s="7" t="s">
        <v>9</v>
      </c>
      <c r="D13" s="6"/>
      <c r="E13" s="7" t="s">
        <v>9</v>
      </c>
      <c r="F13" s="6"/>
      <c r="G13" s="8" t="s">
        <v>9</v>
      </c>
      <c r="H13" s="6"/>
      <c r="I13" s="7" t="s">
        <v>9</v>
      </c>
      <c r="J13" s="6"/>
      <c r="K13" s="18" t="s">
        <v>9</v>
      </c>
      <c r="L13" s="10"/>
      <c r="M13" s="17"/>
      <c r="N13" s="6"/>
      <c r="O13" s="7" t="s">
        <v>9</v>
      </c>
      <c r="P13" s="6"/>
      <c r="Q13" s="7" t="s">
        <v>9</v>
      </c>
      <c r="R13" s="6"/>
      <c r="S13" s="8" t="s">
        <v>9</v>
      </c>
      <c r="T13" s="6"/>
      <c r="U13" s="7" t="s">
        <v>9</v>
      </c>
      <c r="V13" s="6"/>
      <c r="W13" s="18" t="s">
        <v>9</v>
      </c>
      <c r="Y13" s="11" t="s">
        <v>24</v>
      </c>
      <c r="Z13" s="12">
        <f>SUM(J4:J13,V4:V13,J18:J27,V18:V27)*0.7</f>
        <v>0</v>
      </c>
      <c r="AA13" s="13" t="s">
        <v>11</v>
      </c>
    </row>
    <row r="14" spans="2:27" ht="14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Y14" s="19" t="s">
        <v>25</v>
      </c>
      <c r="Z14" s="12">
        <f>SUM(B4:B13,D4:D13,F4:F13,H4:H13,J4:J13)*13+SUM(N4:N13,P4:P13,R4:R13,T4:T13,V4:V13)*32+SUM(B18:B27,D18:D27,F18:F27,H18:H27,J18:J27)*16+SUM(N18:N27,P18:P27,R18:R27,T18:T27,V18:V27)*16</f>
        <v>0</v>
      </c>
      <c r="AA14" s="13" t="s">
        <v>26</v>
      </c>
    </row>
    <row r="15" spans="2:27" ht="14.25">
      <c r="B15" s="2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 t="s">
        <v>28</v>
      </c>
      <c r="O15" s="2"/>
      <c r="P15" s="2"/>
      <c r="Q15" s="2"/>
      <c r="R15" s="2"/>
      <c r="S15" s="2"/>
      <c r="T15" s="2"/>
      <c r="U15" s="2"/>
      <c r="V15" s="2"/>
      <c r="W15" s="2"/>
      <c r="Y15" s="19" t="s">
        <v>29</v>
      </c>
      <c r="Z15" s="12">
        <f>SUM(B4:B13,D4:D13,F4:F13,H4:H13,J4:J13)*32</f>
        <v>0</v>
      </c>
      <c r="AA15" s="13" t="s">
        <v>26</v>
      </c>
    </row>
    <row r="16" spans="2:27" ht="14.25">
      <c r="B16" s="3"/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10"/>
      <c r="Q16" s="10"/>
      <c r="R16" s="10"/>
      <c r="S16" s="10"/>
      <c r="T16" s="10"/>
      <c r="U16" s="10"/>
      <c r="V16" s="10"/>
      <c r="W16" s="10"/>
      <c r="Y16" s="20" t="s">
        <v>30</v>
      </c>
      <c r="Z16" s="12">
        <f>SUM(B4:B13,D4:D13,F4:F13,H4:H13,J4:J13)*3.2+SUM(N4:N13,P4:P13,R4:R13,T4:T13,V4:V13)*3.2+SUM(B18:B27,D18:D27,F18:F27,H18:H27,J18:J27)*1.6+SUM(N18:N27,P18:P27,R18:R27,T18:T27,V18:V27)*1.6</f>
        <v>0</v>
      </c>
      <c r="AA16" s="13" t="s">
        <v>11</v>
      </c>
    </row>
    <row r="17" spans="2:27" ht="14.25">
      <c r="B17" s="4" t="s">
        <v>2</v>
      </c>
      <c r="C17" s="4"/>
      <c r="D17" s="4" t="s">
        <v>3</v>
      </c>
      <c r="E17" s="4"/>
      <c r="F17" s="4" t="s">
        <v>4</v>
      </c>
      <c r="G17" s="4"/>
      <c r="H17" s="4" t="s">
        <v>5</v>
      </c>
      <c r="I17" s="4"/>
      <c r="J17" s="4" t="s">
        <v>6</v>
      </c>
      <c r="K17" s="4"/>
      <c r="L17" s="10"/>
      <c r="M17" s="10"/>
      <c r="N17" s="4" t="s">
        <v>2</v>
      </c>
      <c r="O17" s="4"/>
      <c r="P17" s="4" t="s">
        <v>3</v>
      </c>
      <c r="Q17" s="4"/>
      <c r="R17" s="4" t="s">
        <v>4</v>
      </c>
      <c r="S17" s="4"/>
      <c r="T17" s="4" t="s">
        <v>5</v>
      </c>
      <c r="U17" s="4"/>
      <c r="V17" s="4" t="s">
        <v>6</v>
      </c>
      <c r="W17" s="4"/>
      <c r="Y17" s="20" t="s">
        <v>31</v>
      </c>
      <c r="Z17" s="12">
        <f>SUM(B4:B13,B18:B27,N4:N13,N18:N27)*1.2+SUM(H4:H13,T4:T13,H18:H27,T18:T27)*1.2</f>
        <v>0</v>
      </c>
      <c r="AA17" s="13" t="s">
        <v>11</v>
      </c>
    </row>
    <row r="18" spans="1:27" ht="14.25">
      <c r="A18" s="5" t="s">
        <v>8</v>
      </c>
      <c r="B18" s="6"/>
      <c r="C18" s="7" t="s">
        <v>9</v>
      </c>
      <c r="D18" s="6"/>
      <c r="E18" s="7" t="s">
        <v>9</v>
      </c>
      <c r="F18" s="6"/>
      <c r="G18" s="8" t="s">
        <v>9</v>
      </c>
      <c r="H18" s="6"/>
      <c r="I18" s="7" t="s">
        <v>9</v>
      </c>
      <c r="J18" s="6"/>
      <c r="K18" s="9" t="s">
        <v>9</v>
      </c>
      <c r="L18" s="10"/>
      <c r="M18" s="5" t="s">
        <v>8</v>
      </c>
      <c r="N18" s="6"/>
      <c r="O18" s="7" t="s">
        <v>9</v>
      </c>
      <c r="P18" s="6"/>
      <c r="Q18" s="7" t="s">
        <v>9</v>
      </c>
      <c r="R18" s="6"/>
      <c r="S18" s="8" t="s">
        <v>9</v>
      </c>
      <c r="T18" s="6"/>
      <c r="U18" s="7" t="s">
        <v>9</v>
      </c>
      <c r="V18" s="6"/>
      <c r="W18" s="9" t="s">
        <v>9</v>
      </c>
      <c r="Y18" s="11" t="s">
        <v>32</v>
      </c>
      <c r="Z18" s="12">
        <f>SUM(D4:D13,P4:P13,D18:D27,P18:P27)*1.2+SUM(H4:H13,T4:T13,H18:H27,T18:T27)*1.2+SUM(J4:J13,V4:V13,J18:J27,V18:V27)*2.4</f>
        <v>0</v>
      </c>
      <c r="AA18" s="13" t="s">
        <v>11</v>
      </c>
    </row>
    <row r="19" spans="1:27" ht="14.25">
      <c r="A19" s="5"/>
      <c r="B19" s="6"/>
      <c r="C19" s="7" t="s">
        <v>9</v>
      </c>
      <c r="D19" s="6"/>
      <c r="E19" s="7" t="s">
        <v>9</v>
      </c>
      <c r="F19" s="6"/>
      <c r="G19" s="8" t="s">
        <v>9</v>
      </c>
      <c r="H19" s="6"/>
      <c r="I19" s="7" t="s">
        <v>9</v>
      </c>
      <c r="J19" s="6"/>
      <c r="K19" s="7" t="s">
        <v>9</v>
      </c>
      <c r="L19" s="10"/>
      <c r="M19" s="5"/>
      <c r="N19" s="6"/>
      <c r="O19" s="7" t="s">
        <v>9</v>
      </c>
      <c r="P19" s="6"/>
      <c r="Q19" s="7" t="s">
        <v>9</v>
      </c>
      <c r="R19" s="6"/>
      <c r="S19" s="8" t="s">
        <v>9</v>
      </c>
      <c r="T19" s="6"/>
      <c r="U19" s="7" t="s">
        <v>9</v>
      </c>
      <c r="V19" s="6"/>
      <c r="W19" s="7" t="s">
        <v>9</v>
      </c>
      <c r="Y19" s="11" t="s">
        <v>33</v>
      </c>
      <c r="Z19" s="12">
        <f>+SUM(F4:F13,R4:R13,F18:F27,R18:R27)*1.2</f>
        <v>0</v>
      </c>
      <c r="AA19" s="13" t="s">
        <v>11</v>
      </c>
    </row>
    <row r="20" spans="1:27" ht="15.75">
      <c r="A20" s="14" t="s">
        <v>13</v>
      </c>
      <c r="B20" s="6"/>
      <c r="C20" s="7" t="s">
        <v>9</v>
      </c>
      <c r="D20" s="6"/>
      <c r="E20" s="7" t="s">
        <v>9</v>
      </c>
      <c r="F20" s="6"/>
      <c r="G20" s="8" t="s">
        <v>9</v>
      </c>
      <c r="H20" s="6"/>
      <c r="I20" s="7" t="s">
        <v>9</v>
      </c>
      <c r="J20" s="6"/>
      <c r="K20" s="7" t="s">
        <v>9</v>
      </c>
      <c r="L20" s="10"/>
      <c r="M20" s="14" t="s">
        <v>13</v>
      </c>
      <c r="N20" s="6"/>
      <c r="O20" s="7" t="s">
        <v>9</v>
      </c>
      <c r="P20" s="6"/>
      <c r="Q20" s="7" t="s">
        <v>9</v>
      </c>
      <c r="R20" s="6"/>
      <c r="S20" s="8" t="s">
        <v>9</v>
      </c>
      <c r="T20" s="6"/>
      <c r="U20" s="7" t="s">
        <v>9</v>
      </c>
      <c r="V20" s="6"/>
      <c r="W20" s="7" t="s">
        <v>9</v>
      </c>
      <c r="Y20" s="11" t="s">
        <v>34</v>
      </c>
      <c r="Z20" s="12">
        <f>SUM(B4:B13,D4:D13,F4:F13,H4:H13,J4:J13)*0.9+SUM(N4:N13,P4:P13,R4:R13,T4:T13,V4:V13)*0.6+SUM(B18:B27,D18:D27,F18:F27,H18:H27,J18:J27)*0.3+SUM(N18:N27,P18:P27,R18:R27,T18:T27,V18:V27)*0.4</f>
        <v>0</v>
      </c>
      <c r="AA20" s="13" t="s">
        <v>35</v>
      </c>
    </row>
    <row r="21" spans="1:27" ht="15.75">
      <c r="A21" s="14"/>
      <c r="B21" s="6"/>
      <c r="C21" s="7" t="s">
        <v>9</v>
      </c>
      <c r="D21" s="6"/>
      <c r="E21" s="7" t="s">
        <v>9</v>
      </c>
      <c r="F21" s="6"/>
      <c r="G21" s="8" t="s">
        <v>9</v>
      </c>
      <c r="H21" s="6"/>
      <c r="I21" s="7" t="s">
        <v>9</v>
      </c>
      <c r="J21" s="6"/>
      <c r="K21" s="7" t="s">
        <v>9</v>
      </c>
      <c r="L21" s="10"/>
      <c r="M21" s="14"/>
      <c r="N21" s="6"/>
      <c r="O21" s="7" t="s">
        <v>9</v>
      </c>
      <c r="P21" s="6"/>
      <c r="Q21" s="7" t="s">
        <v>9</v>
      </c>
      <c r="R21" s="6"/>
      <c r="S21" s="8" t="s">
        <v>9</v>
      </c>
      <c r="T21" s="6"/>
      <c r="U21" s="7" t="s">
        <v>9</v>
      </c>
      <c r="V21" s="6"/>
      <c r="W21" s="7" t="s">
        <v>9</v>
      </c>
      <c r="Y21" s="11" t="s">
        <v>36</v>
      </c>
      <c r="Z21" s="12">
        <f>SUM(B4:B13,D4:D13,F4:F13,H4:H13,J4:J13)*0.2+SUM(N4:N13,P4:P13,R4:R13,T4:T13,V4:V13)*0.2+SUM(B18:B27,D18:D27,F18:F27,H18:H27,J18:J27)*0.1+SUM(N18:N27,P18:P27,R18:R27,T18:T27,V18:V27)*0.1</f>
        <v>0</v>
      </c>
      <c r="AA21" s="13" t="s">
        <v>35</v>
      </c>
    </row>
    <row r="22" spans="1:27" ht="15.75">
      <c r="A22" s="15" t="s">
        <v>16</v>
      </c>
      <c r="B22" s="6"/>
      <c r="C22" s="7" t="s">
        <v>9</v>
      </c>
      <c r="D22" s="6"/>
      <c r="E22" s="7" t="s">
        <v>9</v>
      </c>
      <c r="F22" s="6"/>
      <c r="G22" s="8" t="s">
        <v>9</v>
      </c>
      <c r="H22" s="6"/>
      <c r="I22" s="7" t="s">
        <v>9</v>
      </c>
      <c r="J22" s="6"/>
      <c r="K22" s="7" t="s">
        <v>9</v>
      </c>
      <c r="L22" s="10"/>
      <c r="M22" s="15" t="s">
        <v>16</v>
      </c>
      <c r="N22" s="6"/>
      <c r="O22" s="7" t="s">
        <v>9</v>
      </c>
      <c r="P22" s="6"/>
      <c r="Q22" s="7" t="s">
        <v>9</v>
      </c>
      <c r="R22" s="6"/>
      <c r="S22" s="8" t="s">
        <v>9</v>
      </c>
      <c r="T22" s="6"/>
      <c r="U22" s="7" t="s">
        <v>9</v>
      </c>
      <c r="V22" s="6"/>
      <c r="W22" s="7" t="s">
        <v>9</v>
      </c>
      <c r="Y22" s="11" t="s">
        <v>37</v>
      </c>
      <c r="Z22" s="12">
        <f>SUM(B4:B13,D4:D13,F4:F13,H4:H13,J4:J13,N4:N13,P4:P13,R4:S13,T4:T13,V4:V13)*1.5+SUM(B18:B27,D18:D27,F18:F27,H18:H27,J18:J27,N18:N27,P18:P27,R18:R26,R27,R18:R27,T18:T27,V18:V27)*1.6</f>
        <v>0</v>
      </c>
      <c r="AA22" s="13" t="s">
        <v>26</v>
      </c>
    </row>
    <row r="23" spans="1:27" ht="14.25">
      <c r="A23" s="15"/>
      <c r="B23" s="6"/>
      <c r="C23" s="7" t="s">
        <v>9</v>
      </c>
      <c r="D23" s="6"/>
      <c r="E23" s="7" t="s">
        <v>9</v>
      </c>
      <c r="F23" s="6"/>
      <c r="G23" s="8" t="s">
        <v>9</v>
      </c>
      <c r="H23" s="6"/>
      <c r="I23" s="7" t="s">
        <v>9</v>
      </c>
      <c r="J23" s="6"/>
      <c r="K23" s="7" t="s">
        <v>9</v>
      </c>
      <c r="L23" s="10"/>
      <c r="M23" s="15"/>
      <c r="N23" s="6"/>
      <c r="O23" s="7" t="s">
        <v>9</v>
      </c>
      <c r="P23" s="6"/>
      <c r="Q23" s="7" t="s">
        <v>9</v>
      </c>
      <c r="R23" s="6"/>
      <c r="S23" s="8" t="s">
        <v>9</v>
      </c>
      <c r="T23" s="6"/>
      <c r="U23" s="7" t="s">
        <v>9</v>
      </c>
      <c r="V23" s="6"/>
      <c r="W23" s="7" t="s">
        <v>9</v>
      </c>
      <c r="Y23" s="11" t="s">
        <v>8</v>
      </c>
      <c r="Z23" s="12">
        <f>(B4+B5+D4+D5+F4+F5+H4+H5+J4+J5)*4+(N4+N5+P4+P5+R4+R5+T4+T5+V4+V5+N18+N19+P18+P19+R18+R19+T18+T19+V18+V19)*2+B18+B19+D18+D19+F18+F19+H18+H19+J18+J19</f>
        <v>0</v>
      </c>
      <c r="AA23" s="13" t="s">
        <v>9</v>
      </c>
    </row>
    <row r="24" spans="1:27" ht="14.25">
      <c r="A24" s="16" t="s">
        <v>19</v>
      </c>
      <c r="B24" s="6"/>
      <c r="C24" s="7" t="s">
        <v>9</v>
      </c>
      <c r="D24" s="6"/>
      <c r="E24" s="7" t="s">
        <v>9</v>
      </c>
      <c r="F24" s="6"/>
      <c r="G24" s="8" t="s">
        <v>9</v>
      </c>
      <c r="H24" s="6"/>
      <c r="I24" s="7" t="s">
        <v>9</v>
      </c>
      <c r="J24" s="6"/>
      <c r="K24" s="7" t="s">
        <v>9</v>
      </c>
      <c r="L24" s="10"/>
      <c r="M24" s="16" t="s">
        <v>19</v>
      </c>
      <c r="N24" s="6"/>
      <c r="O24" s="7" t="s">
        <v>9</v>
      </c>
      <c r="P24" s="6"/>
      <c r="Q24" s="7" t="s">
        <v>9</v>
      </c>
      <c r="R24" s="6"/>
      <c r="S24" s="8" t="s">
        <v>9</v>
      </c>
      <c r="T24" s="6"/>
      <c r="U24" s="7" t="s">
        <v>9</v>
      </c>
      <c r="V24" s="6"/>
      <c r="W24" s="7" t="s">
        <v>9</v>
      </c>
      <c r="Y24" s="11" t="s">
        <v>13</v>
      </c>
      <c r="Z24" s="12">
        <f>(B6+B7+D6+D7+F6+F7+H6+H7+J6+J7)*4+(N6+N7+P6+P7+R6+R7+T6+T7+V6+V7+N20+N21+P20+P21+R20+R21+T20+T21+V20+V21)*2+B20+B21+D20+D21+F20+F21+H20+H21+J20+J21</f>
        <v>0</v>
      </c>
      <c r="AA24" s="13" t="s">
        <v>9</v>
      </c>
    </row>
    <row r="25" spans="1:27" ht="14.25">
      <c r="A25" s="16"/>
      <c r="B25" s="6"/>
      <c r="C25" s="7" t="s">
        <v>9</v>
      </c>
      <c r="D25" s="6"/>
      <c r="E25" s="7" t="s">
        <v>9</v>
      </c>
      <c r="F25" s="6"/>
      <c r="G25" s="8" t="s">
        <v>9</v>
      </c>
      <c r="H25" s="6"/>
      <c r="I25" s="7" t="s">
        <v>9</v>
      </c>
      <c r="J25" s="6"/>
      <c r="K25" s="7" t="s">
        <v>9</v>
      </c>
      <c r="L25" s="10"/>
      <c r="M25" s="16"/>
      <c r="N25" s="6"/>
      <c r="O25" s="7" t="s">
        <v>9</v>
      </c>
      <c r="P25" s="6"/>
      <c r="Q25" s="7" t="s">
        <v>9</v>
      </c>
      <c r="R25" s="6"/>
      <c r="S25" s="8" t="s">
        <v>9</v>
      </c>
      <c r="T25" s="6"/>
      <c r="U25" s="7" t="s">
        <v>9</v>
      </c>
      <c r="V25" s="6"/>
      <c r="W25" s="7" t="s">
        <v>9</v>
      </c>
      <c r="Y25" s="11" t="s">
        <v>16</v>
      </c>
      <c r="Z25" s="12">
        <f>(B8+B9+D8+D9+F8+F9+H8+H9+J8+J9)*4+(N8+N9+P8+P9+R8+R9+T8+T9+V8+V9+N22+N23+P22+P23+R22+R23+T22+T23+V22+V23)*2+B22+B23+D22+D23+F22+F23+H22+H23+J22+J23</f>
        <v>0</v>
      </c>
      <c r="AA25" s="13" t="s">
        <v>9</v>
      </c>
    </row>
    <row r="26" spans="1:27" ht="14.25">
      <c r="A26" s="17" t="s">
        <v>22</v>
      </c>
      <c r="B26" s="6"/>
      <c r="C26" s="7" t="s">
        <v>9</v>
      </c>
      <c r="D26" s="6"/>
      <c r="E26" s="7" t="s">
        <v>9</v>
      </c>
      <c r="F26" s="6"/>
      <c r="G26" s="8" t="s">
        <v>9</v>
      </c>
      <c r="H26" s="6"/>
      <c r="I26" s="7" t="s">
        <v>9</v>
      </c>
      <c r="J26" s="6"/>
      <c r="K26" s="7" t="s">
        <v>9</v>
      </c>
      <c r="L26" s="10"/>
      <c r="M26" s="17" t="s">
        <v>22</v>
      </c>
      <c r="N26" s="6"/>
      <c r="O26" s="7" t="s">
        <v>9</v>
      </c>
      <c r="P26" s="6"/>
      <c r="Q26" s="7" t="s">
        <v>9</v>
      </c>
      <c r="R26" s="6"/>
      <c r="S26" s="8" t="s">
        <v>9</v>
      </c>
      <c r="T26" s="6"/>
      <c r="U26" s="7" t="s">
        <v>9</v>
      </c>
      <c r="V26" s="6"/>
      <c r="W26" s="7" t="s">
        <v>9</v>
      </c>
      <c r="Y26" s="11" t="s">
        <v>19</v>
      </c>
      <c r="Z26" s="12">
        <f>(B10+B11+D10+D11+F10+F11+H10+H11+J10+J11)*4+(N10+N11+P10+P11+R10+R11+T10+T11+V10+V11+N24+N25+P24+P25+R24+R25+T24+T25+V24+V25)*2+B24+B25+D24+D25+F24+F25+H24+H25+J24+J25</f>
        <v>0</v>
      </c>
      <c r="AA26" s="13" t="s">
        <v>9</v>
      </c>
    </row>
    <row r="27" spans="1:27" ht="14.25">
      <c r="A27" s="17"/>
      <c r="B27" s="6"/>
      <c r="C27" s="7" t="s">
        <v>9</v>
      </c>
      <c r="D27" s="6"/>
      <c r="E27" s="7" t="s">
        <v>9</v>
      </c>
      <c r="F27" s="6"/>
      <c r="G27" s="8" t="s">
        <v>9</v>
      </c>
      <c r="H27" s="6"/>
      <c r="I27" s="7" t="s">
        <v>9</v>
      </c>
      <c r="J27" s="6"/>
      <c r="K27" s="18" t="s">
        <v>9</v>
      </c>
      <c r="L27" s="10"/>
      <c r="M27" s="17"/>
      <c r="N27" s="6"/>
      <c r="O27" s="7" t="s">
        <v>9</v>
      </c>
      <c r="P27" s="6"/>
      <c r="Q27" s="7" t="s">
        <v>9</v>
      </c>
      <c r="R27" s="6"/>
      <c r="S27" s="8" t="s">
        <v>9</v>
      </c>
      <c r="T27" s="6"/>
      <c r="U27" s="7" t="s">
        <v>9</v>
      </c>
      <c r="V27" s="6"/>
      <c r="W27" s="18" t="s">
        <v>9</v>
      </c>
      <c r="Y27" s="11" t="s">
        <v>22</v>
      </c>
      <c r="Z27" s="12">
        <f>(B12+B13+D12+D13+F12+F13+H12+H13+J12+J13)*4+(N12+N13+P12+P13+R12+R13+T12+T13+V12+V13+N26+N27+P26+P27+R26+R27+T26+T27+V26+V27)*2+B26+B27+D26+D27+F26+F27+H26+H27+J26+J27</f>
        <v>0</v>
      </c>
      <c r="AA27" s="13" t="s">
        <v>9</v>
      </c>
    </row>
  </sheetData>
  <sheetProtection selectLockedCells="1" selectUnlockedCells="1"/>
  <mergeCells count="45">
    <mergeCell ref="B1:K1"/>
    <mergeCell ref="N1:W1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  <mergeCell ref="Y3:AA3"/>
    <mergeCell ref="A4:A5"/>
    <mergeCell ref="M4:M5"/>
    <mergeCell ref="A6:A7"/>
    <mergeCell ref="M6:M7"/>
    <mergeCell ref="A8:A9"/>
    <mergeCell ref="M8:M9"/>
    <mergeCell ref="A10:A11"/>
    <mergeCell ref="M10:M11"/>
    <mergeCell ref="A12:A13"/>
    <mergeCell ref="M12:M13"/>
    <mergeCell ref="B15:K15"/>
    <mergeCell ref="N15:W15"/>
    <mergeCell ref="B17:C17"/>
    <mergeCell ref="D17:E17"/>
    <mergeCell ref="F17:G17"/>
    <mergeCell ref="H17:I17"/>
    <mergeCell ref="J17:K17"/>
    <mergeCell ref="N17:O17"/>
    <mergeCell ref="P17:Q17"/>
    <mergeCell ref="R17:S17"/>
    <mergeCell ref="T17:U17"/>
    <mergeCell ref="V17:W17"/>
    <mergeCell ref="A18:A19"/>
    <mergeCell ref="M18:M19"/>
    <mergeCell ref="A20:A21"/>
    <mergeCell ref="M20:M21"/>
    <mergeCell ref="A22:A23"/>
    <mergeCell ref="M22:M23"/>
    <mergeCell ref="A24:A25"/>
    <mergeCell ref="M24:M25"/>
    <mergeCell ref="A26:A27"/>
    <mergeCell ref="M26:M27"/>
  </mergeCells>
  <printOptions/>
  <pageMargins left="0.18680555555555556" right="0.20902777777777778" top="1.0527777777777778" bottom="1.0527777777777778" header="0.7875" footer="0.7875"/>
  <pageSetup firstPageNumber="1" useFirstPageNumber="1" horizontalDpi="300" verticalDpi="300" orientation="landscape" paperSize="9" scale="72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2015-02-03T15:22:55Z</cp:lastPrinted>
  <dcterms:created xsi:type="dcterms:W3CDTF">2015-02-03T12:16:10Z</dcterms:created>
  <dcterms:modified xsi:type="dcterms:W3CDTF">2015-02-04T13:34:26Z</dcterms:modified>
  <cp:category/>
  <cp:version/>
  <cp:contentType/>
  <cp:contentStatus/>
  <cp:revision>12</cp:revision>
</cp:coreProperties>
</file>